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CB94A648-F272-4B6B-A76F-180B852F85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G35" i="1" s="1"/>
  <c r="E36" i="1"/>
  <c r="E38" i="1"/>
  <c r="E42" i="1"/>
  <c r="G42" i="1"/>
  <c r="F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<sst xmlns="http://schemas.openxmlformats.org/spreadsheetml/2006/main" count="75" uniqueCount="65">
  <si>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</si>
  <si>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</si>
  <si>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</si>
  <si>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</si>
  <si>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</si>
  <si>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</si>
  <si>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</si>
  <si>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</si>
  <si>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</si>
  <si>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</si>
  <si>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</si>
  <si>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</si>
  <si>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</si>
  <si>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</si>
  <si>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</si>
  <si>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</si>
  <si>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</si>
  <si>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</si>
  <si>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</si>
  <si>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</si>
  <si>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</si>
  <si>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</si>
  <si>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</si>
  <si>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</si>
  <si>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</si>
  <si>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</si>
  <si>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</si>
  <si>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</si>
  <si>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</si>
  <si>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</si>
  <si>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</si>
  <si>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</si>
  <si>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</si>
  <si>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</si>
  <si>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</si>
  <si>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</si>
  <si>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</si>
  <si>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</si>
  <si>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</si>
  <si>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</si>
  <si>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</si>
  <si>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</si>
  <si>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</si>
  <si>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</si>
  <si>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</si>
  <si>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</si>
  <si>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</si>
  <si>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</si>
  <si>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</si>
  <si>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</si>
  <si>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</si>
  <si>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</si>
  <si>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</si>
  <si>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</si>
  <si>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</si>
  <si>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</si>
  <si>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</si>
  <si>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</si>
  <si>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</si>
  <si>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</si>
  <si>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2011</t>
  </si>
  <si>
    <t>SAN ZULIAN</t>
  </si>
  <si>
    <t>CANOTTIERI MESTRE</t>
  </si>
  <si>
    <t>PAOLO PALAZZI</t>
  </si>
  <si>
    <t>GIACOMO VENTURIN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</si>
</sst>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F31" sqref="F31:G31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44670</v>
      </c>
      <c r="D2" s="102"/>
      <c r="E2" s="103"/>
      <c r="F2" s="43" t="s">
        <v>50</v>
      </c>
      <c r="G2" s="63">
        <v>174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/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62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483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7.15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1.92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5.82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5.9</v>
      </c>
      <c r="D17" s="9"/>
      <c r="E17" s="9"/>
      <c r="F17" s="112">
        <f>SUM((C16*C18))*C20</f>
        <v>22.698</v>
      </c>
      <c r="G17" s="114">
        <f>SUM((F31/3))</f>
        <v>6.8651396976523005</v>
      </c>
    </row>
    <row r="18" spans="1:7" ht="15" customHeight="1" thickBot="1" x14ac:dyDescent="0.25">
      <c r="A18" s="2"/>
      <c r="B18" s="48" t="s">
        <v>25</v>
      </c>
      <c r="C18" s="66">
        <v>1.3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3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0.62</v>
      </c>
      <c r="D21" s="9"/>
      <c r="E21" s="9"/>
      <c r="F21" s="117">
        <f>SUM(((F17*3)/100))+F17</f>
        <v>23.37894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20.913899999999998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9.56</v>
      </c>
      <c r="E25" s="57">
        <f>SUM(((C26+C28)+C29))/2</f>
        <v>9.56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6.44</v>
      </c>
      <c r="D26" s="58">
        <f>(C27+C29+C30)/2</f>
        <v>5.8349999999999991</v>
      </c>
      <c r="E26" s="59">
        <f>SUM(((C27+C30)+C29))/2</f>
        <v>5.835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4.72</v>
      </c>
      <c r="D27" s="58">
        <f>(C26+C30+C31)/2</f>
        <v>8.0750000000000011</v>
      </c>
      <c r="E27" s="60">
        <f>SUM(((C31+C26)+C30))/2</f>
        <v>8.0750000000000011</v>
      </c>
      <c r="F27" s="78">
        <f>SQRT((((E25*(E25-C26))*(E25-C28))*(E25-C29)))+SQRT((((E26*(E26-C27))*(E26-C30))*(E26-C29)))</f>
        <v>20.567089787696503</v>
      </c>
      <c r="G27" s="83">
        <f>SQRT((((E27*(E27-C26))*(E27-C30))*(E27-C31)))+SQRT((((E28*(E28-C27))*(E28-C31))*(E28-C28)))</f>
        <v>20.623748398217305</v>
      </c>
    </row>
    <row r="28" spans="1:7" ht="15" customHeight="1" thickBot="1" x14ac:dyDescent="0.25">
      <c r="A28" s="2"/>
      <c r="B28" s="51" t="s">
        <v>3</v>
      </c>
      <c r="C28" s="69">
        <v>7.5</v>
      </c>
      <c r="D28" s="58">
        <f>(C27+C28+C31)/2</f>
        <v>10.08</v>
      </c>
      <c r="E28" s="60">
        <f>SUM(((C28+C27)+C31))/2</f>
        <v>10.08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5.18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1.77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7.94</v>
      </c>
      <c r="D31" s="62"/>
      <c r="E31" s="61"/>
      <c r="F31" s="88">
        <f>SUM((F27+G27))/2</f>
        <v>20.595419092956902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5.3250000000000002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3.65</v>
      </c>
      <c r="D34" s="61"/>
      <c r="E34" s="59">
        <f>SUM(((C35+C38)+C37))/2</f>
        <v>3.3499999999999996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2.6</v>
      </c>
      <c r="D35" s="61"/>
      <c r="E35" s="60">
        <f>SUM(((C34+C39)+C38))/2</f>
        <v>4.7449999999999992</v>
      </c>
      <c r="F35" s="89">
        <f>SQRT((((E33*(E33-C34))*(E33-C36))*(E33-C37)))+SQRT((((E34*(E34-C35))*(E34-C38))*(E34-C37)))</f>
        <v>6.7065543746824883</v>
      </c>
      <c r="G35" s="90">
        <f>SQRT((((E35*(E35-C34))*(E35-C38))*(E35-C39)))+SQRT((((E36*(E36-C35))*(E36-C39))*(E36-C36)))</f>
        <v>6.696216988676662</v>
      </c>
    </row>
    <row r="36" spans="1:7" ht="15" customHeight="1" thickBot="1" x14ac:dyDescent="0.25">
      <c r="A36" s="2"/>
      <c r="B36" s="51" t="s">
        <v>3</v>
      </c>
      <c r="C36" s="70">
        <v>4.0999999999999996</v>
      </c>
      <c r="D36" s="61"/>
      <c r="E36" s="57">
        <f>SUM(((C35+C39)+C36))/2</f>
        <v>5.67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2.9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1.2</v>
      </c>
      <c r="D38" s="9"/>
      <c r="E38" s="7">
        <f>SUM(((C39+C35)+C36))/2</f>
        <v>5.67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4.6399999999999997</v>
      </c>
      <c r="D39" s="9"/>
      <c r="E39" s="9"/>
      <c r="F39" s="93">
        <f>SUM((F35+G35))/2</f>
        <v>6.7013856816795752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6.16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5.2</v>
      </c>
      <c r="D42" s="69"/>
      <c r="E42" s="23">
        <f>SUM(((D42+D43)+D44))/2</f>
        <v>0</v>
      </c>
      <c r="F42" s="72">
        <f>SQRT((((E41*(E41-C42))*(E41-C43))*(E41-C44)))</f>
        <v>6.2093542852699271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3.07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4.05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GIALLA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 t="s">
        <v>63</v>
      </c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 t="s">
        <v>64</v>
      </c>
      <c r="F52" s="142"/>
      <c r="G52" s="143"/>
    </row>
    <row r="53" spans="1:7" ht="15" customHeight="1" x14ac:dyDescent="0.2">
      <c r="A53" s="9"/>
      <c r="B53" s="20"/>
      <c r="C53" s="21"/>
      <c r="D53" s="10"/>
      <c r="E53" s="144"/>
      <c r="F53" s="145"/>
      <c r="G53" s="146"/>
    </row>
    <row r="54" spans="1:7" ht="15" x14ac:dyDescent="0.2">
      <c r="B54" s="3" t="s">
        <v>48</v>
      </c>
      <c r="C54" s="13"/>
      <c r="D54" s="11"/>
      <c r="E54" s="147"/>
      <c r="F54" s="148"/>
      <c r="G54" s="149"/>
    </row>
    <row r="55" spans="1:7" ht="15" customHeight="1" x14ac:dyDescent="0.2">
      <c r="B55" s="19" t="s">
        <v>5</v>
      </c>
      <c r="C55" s="38">
        <v>4.3299999999999998E-2</v>
      </c>
      <c r="D55" s="11"/>
      <c r="E55" s="147"/>
      <c r="F55" s="148"/>
      <c r="G55" s="149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s9DIkWW7uqu8lho3S2V37D1B+CNNNS4k9waAyEmIb6PHl2gjWiSfEw5d+eVPOW2RL9j/eRejjs2+knRNSZGCVA==" saltValue="ZYXlyQ6wohaiFNuDpnS/7w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2022-04-29T10:05:01Z</dcterms:modified>
</cp:coreProperties>
</file>